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45" windowWidth="12450" windowHeight="13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<sst xmlns="http://schemas.openxmlformats.org/spreadsheetml/2006/main" count="111" uniqueCount="98">
  <si>
    <t xml:space="preserve">Socrate Light </t>
  </si>
  <si>
    <t>S4w_L_A</t>
  </si>
  <si>
    <t>S4w_L</t>
  </si>
  <si>
    <t>S4w_M</t>
  </si>
  <si>
    <t>S4w_M+</t>
  </si>
  <si>
    <t>S4w_R</t>
  </si>
  <si>
    <t>S4w_M_Maj</t>
  </si>
  <si>
    <t>S4w_M+_Maj</t>
  </si>
  <si>
    <t>S4w_M_A</t>
  </si>
  <si>
    <t>S4w_R_A</t>
  </si>
  <si>
    <t>S4w_MOH</t>
  </si>
  <si>
    <t>S4w_MOJ</t>
  </si>
  <si>
    <t>S4w_REP</t>
  </si>
  <si>
    <t>S4w_DEP</t>
  </si>
  <si>
    <t>S4w_R_Maj</t>
  </si>
  <si>
    <t>BE 454 903 571</t>
  </si>
  <si>
    <t>Mail</t>
  </si>
  <si>
    <t>S4w_R+</t>
  </si>
  <si>
    <t>S4w_R+_Maj</t>
  </si>
  <si>
    <t>S4w_R+_A</t>
  </si>
  <si>
    <t>S4w_M+_A</t>
  </si>
  <si>
    <t>S4w_Rx</t>
  </si>
  <si>
    <t>S4w_Rx_Maj</t>
  </si>
  <si>
    <t>S4w_RX_A</t>
  </si>
  <si>
    <t>Socrate@Microcraft.be</t>
  </si>
  <si>
    <t>S4w_REP_X</t>
  </si>
  <si>
    <t>S4w_Guide</t>
  </si>
  <si>
    <t>dddd</t>
  </si>
  <si>
    <t>Micro Craft</t>
  </si>
  <si>
    <t>SOFTWARE</t>
  </si>
  <si>
    <t>Beschrijving</t>
  </si>
  <si>
    <t>Euro  EBTW</t>
  </si>
  <si>
    <t>Euro IBTW</t>
  </si>
  <si>
    <t>Licentie Socrate: nieuwe installatie</t>
  </si>
  <si>
    <t>Socrate Stand-alone</t>
  </si>
  <si>
    <t xml:space="preserve"> Compleet programma voor bib met minder dan 15000 titels</t>
  </si>
  <si>
    <t xml:space="preserve"> Compleet programma voor bib met meer dan 15000 titels</t>
  </si>
  <si>
    <t>Socrate Netwerk - 2 stations</t>
  </si>
  <si>
    <t xml:space="preserve"> Compleet netwerkprogramma.</t>
  </si>
  <si>
    <t>Socrate Netwerk tot 15 stations</t>
  </si>
  <si>
    <t xml:space="preserve"> Compleet programma - Alle modules.</t>
  </si>
  <si>
    <t>Socrate Netwerk meer dan 15 stations</t>
  </si>
  <si>
    <t xml:space="preserve"> Compleet programma </t>
  </si>
  <si>
    <t>Bestek</t>
  </si>
  <si>
    <t>Socrate Stand-alone / upgrade minder dan 15.000 titels</t>
  </si>
  <si>
    <t>Socrate Stand-alone / upgrade meer dan 15.000 titels</t>
  </si>
  <si>
    <t>Hulp bij de invoer - Handleiding</t>
  </si>
  <si>
    <t>Handleiding Socrate 4 Windows in kleur</t>
  </si>
  <si>
    <t>Tarief jaarlijks gebruiks- en bijstandscontract (telefoon + e-mail support)</t>
  </si>
  <si>
    <t>Socrate Stand-alone minder dan 15.000 titels *</t>
  </si>
  <si>
    <t>Socrate Stand-alone meer dan 15.000 titels *</t>
  </si>
  <si>
    <t xml:space="preserve">Socrate Netwerk - 2 stations * </t>
  </si>
  <si>
    <t>Socrate Netwerk meer dan 15 stations / per station -&gt; *</t>
  </si>
  <si>
    <t>Max 6 uur/dag... Reken 2 tot 3 dagen opleiding</t>
  </si>
  <si>
    <t>Opleiding en inbedrijfstelling per dag (6u) tot 4 personen</t>
  </si>
  <si>
    <t xml:space="preserve"> 2 à 3 dagen, afhankelijk van het aantal gebruikte modules.</t>
  </si>
  <si>
    <t>De installatie van Socrate is in de eerste halve dag inbegrepen</t>
  </si>
  <si>
    <t>Verplaatsing per dag: heen en terug</t>
  </si>
  <si>
    <t>Bijstand per uur indien minder dan 6 uur / Uurprijs</t>
  </si>
  <si>
    <t>Migratietarief</t>
  </si>
  <si>
    <t>Migratie van gegevens uit Socrate DOS</t>
  </si>
  <si>
    <t>Catalogus - Lezers - Authorities</t>
  </si>
  <si>
    <t>Migratie van gegevens uit andere programma's</t>
  </si>
  <si>
    <t>Andere: hardware of software</t>
  </si>
  <si>
    <t xml:space="preserve">Alle opgegeven prijzen zijn, tenzij schriftelijk anders vermeld, eenheidsprijzen per bibliotheekvestiging in euro. Het zijn richtprijzen zonder bindend karakter voor de klant of voor Micro Craft. </t>
  </si>
  <si>
    <t>Telefoon</t>
  </si>
  <si>
    <t>BTW</t>
  </si>
  <si>
    <t>Tarieflijst Socrate 4 Windows (S4w)</t>
  </si>
  <si>
    <t>GRATIS</t>
  </si>
  <si>
    <t>Socrate Netwerk tot 15 stations *</t>
  </si>
  <si>
    <t>incluis updates via internet download</t>
  </si>
  <si>
    <t>Opleidingen - Installatietarief</t>
  </si>
  <si>
    <t>Niet-bindend, op ieder tijdstip wijzigbaar document</t>
  </si>
  <si>
    <t xml:space="preserve"> Gebruik: titels zoeken en catalogusfuncties, geen uitleen</t>
  </si>
  <si>
    <t>Upgradetarief vanuit Socrate DOS</t>
  </si>
  <si>
    <t>00 32 +475 312 397</t>
  </si>
  <si>
    <t>RPR</t>
  </si>
  <si>
    <t>Brussel</t>
  </si>
  <si>
    <t>10 % korting op het tarief voor een nieuwe installatie!</t>
  </si>
  <si>
    <t>cccc</t>
  </si>
  <si>
    <t>Sur devis</t>
  </si>
  <si>
    <r>
      <t xml:space="preserve">Website </t>
    </r>
    <r>
      <rPr>
        <b/>
        <u val="single"/>
        <sz val="10"/>
        <color indexed="12"/>
        <rFont val="Arial"/>
        <family val="2"/>
      </rPr>
      <t>www.bibliotheque.be</t>
    </r>
    <r>
      <rPr>
        <sz val="10"/>
        <rFont val="Arial"/>
        <family val="0"/>
      </rPr>
      <t xml:space="preserve"> met meer dan 1 miljoen titels</t>
    </r>
  </si>
  <si>
    <t>Ethernetnetwerk 100 MB/s of 1 GB/s vereist indien meerdere stations</t>
  </si>
  <si>
    <t>S4w_R5</t>
  </si>
  <si>
    <t>Socrate Netwerk - 5 stations</t>
  </si>
  <si>
    <t>S4w_R5_Maj</t>
  </si>
  <si>
    <t>S4w_R5_A</t>
  </si>
  <si>
    <t xml:space="preserve">Socrate Netwerk - 5 stations * </t>
  </si>
  <si>
    <t>S4w_BAC_FT</t>
  </si>
  <si>
    <t>Backup van uw S4w data naar onze FTP server</t>
  </si>
  <si>
    <t>Backup Service voor S4w naar onze FTP servers</t>
  </si>
  <si>
    <t>! Voor meer dan 4 werkstations is een dedicated server noodzakelijk !</t>
  </si>
  <si>
    <t>Bureau</t>
  </si>
  <si>
    <t>Rue du Cherra  13 - 4280 Hannut-Wansin</t>
  </si>
  <si>
    <t>Siège Social</t>
  </si>
  <si>
    <t>Bd Prince de Liège 176 - 1070 Bruxelles</t>
  </si>
  <si>
    <r>
      <t xml:space="preserve">Tot 4 werkstations kan een goede, moderne PC, uitgerust met 8 GB geheugen en een snelle harde schijf, dienst doen als non-dedicated server met als besturingssysteem : </t>
    </r>
    <r>
      <rPr>
        <b/>
        <sz val="10"/>
        <rFont val="Arial"/>
        <family val="2"/>
      </rPr>
      <t>Windows 7 - 8 - 10 - 11 Pro</t>
    </r>
    <r>
      <rPr>
        <sz val="10"/>
        <rFont val="Arial"/>
        <family val="0"/>
      </rPr>
      <t>.</t>
    </r>
  </si>
  <si>
    <t xml:space="preserve">* Verplicht want gebruik en bijstandcontract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</si>
</sst>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Bef&quot;;\-#,##0\ &quot;Bef&quot;"/>
    <numFmt numFmtId="175" formatCode="#,##0\ &quot;Bef&quot;;[Red]\-#,##0\ &quot;Bef&quot;"/>
    <numFmt numFmtId="176" formatCode="#,##0.00\ &quot;Bef&quot;;\-#,##0.00\ &quot;Bef&quot;"/>
    <numFmt numFmtId="177" formatCode="#,##0.00\ &quot;Bef&quot;;[Red]\-#,##0.00\ &quot;Bef&quot;"/>
    <numFmt numFmtId="178" formatCode="_-* #,##0\ &quot;Bef&quot;_-;\-* #,##0\ &quot;Bef&quot;_-;_-* &quot;-&quot;\ &quot;Bef&quot;_-;_-@_-"/>
    <numFmt numFmtId="179" formatCode="_-* #,##0\ _B_e_f_-;\-* #,##0\ _B_e_f_-;_-* &quot;-&quot;\ _B_e_f_-;_-@_-"/>
    <numFmt numFmtId="180" formatCode="_-* #,##0.00\ &quot;Bef&quot;_-;\-* #,##0.00\ &quot;Bef&quot;_-;_-* &quot;-&quot;??\ &quot;Bef&quot;_-;_-@_-"/>
    <numFmt numFmtId="181" formatCode="_-* #,##0.00\ _B_e_f_-;\-* #,##0.00\ _B_e_f_-;_-* &quot;-&quot;??\ _B_e_f_-;_-@_-"/>
    <numFmt numFmtId="182" formatCode="_-* #,##0\ _B_E_F_-;\-* #,##0\ _B_E_F_-;_-* &quot;-&quot;\ _B_E_F_-;_-@_-"/>
    <numFmt numFmtId="183" formatCode="_-* #,##0.00\ _B_E_F_-;\-* #,##0.00\ _B_E_F_-;_-* &quot;-&quot;??\ _B_E_F_-;_-@_-"/>
    <numFmt numFmtId="184" formatCode="#,##0\ &quot;FB&quot;;\-#,##0\ &quot;FB&quot;"/>
    <numFmt numFmtId="185" formatCode="#,##0\ &quot;FB&quot;;[Red]\-#,##0\ &quot;FB&quot;"/>
    <numFmt numFmtId="186" formatCode="#,##0.00\ &quot;FB&quot;;\-#,##0.00\ &quot;FB&quot;"/>
    <numFmt numFmtId="187" formatCode="#,##0.00\ &quot;FB&quot;;[Red]\-#,##0.00\ &quot;FB&quot;"/>
    <numFmt numFmtId="188" formatCode="_-* #,##0\ &quot;FB&quot;_-;\-* #,##0\ &quot;FB&quot;_-;_-* &quot;-&quot;\ &quot;FB&quot;_-;_-@_-"/>
    <numFmt numFmtId="189" formatCode="_-* #,##0\ _F_B_-;\-* #,##0\ _F_B_-;_-* &quot;-&quot;\ _F_B_-;_-@_-"/>
    <numFmt numFmtId="190" formatCode="_-* #,##0.00\ &quot;FB&quot;_-;\-* #,##0.00\ &quot;FB&quot;_-;_-* &quot;-&quot;??\ &quot;FB&quot;_-;_-@_-"/>
    <numFmt numFmtId="191" formatCode="_-* #,##0.00\ _F_B_-;\-* #,##0.00\ _F_B_-;_-* &quot;-&quot;??\ _F_B_-;_-@_-"/>
    <numFmt numFmtId="192" formatCode="#,##0.00\ &quot;Bef&quot;"/>
    <numFmt numFmtId="193" formatCode="#,##0\ _B_e_f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\ _B_E_F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" fillId="0" borderId="0" xfId="53" applyAlignment="1" applyProtection="1">
      <alignment/>
      <protection/>
    </xf>
    <xf numFmtId="3" fontId="0" fillId="0" borderId="10" xfId="0" applyNumberFormat="1" applyBorder="1" applyAlignment="1">
      <alignment horizontal="right"/>
    </xf>
    <xf numFmtId="0" fontId="0" fillId="0" borderId="0" xfId="0" applyAlignment="1" quotePrefix="1">
      <alignment/>
    </xf>
    <xf numFmtId="4" fontId="6" fillId="0" borderId="0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6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right"/>
    </xf>
    <xf numFmtId="4" fontId="6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6" fillId="33" borderId="0" xfId="0" applyNumberFormat="1" applyFont="1" applyFill="1" applyBorder="1" applyAlignment="1">
      <alignment horizontal="right" wrapText="1"/>
    </xf>
    <xf numFmtId="4" fontId="0" fillId="33" borderId="0" xfId="0" applyNumberFormat="1" applyFill="1" applyAlignment="1">
      <alignment horizontal="right"/>
    </xf>
    <xf numFmtId="4" fontId="12" fillId="34" borderId="10" xfId="0" applyNumberFormat="1" applyFont="1" applyFill="1" applyBorder="1" applyAlignment="1">
      <alignment horizontal="right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3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4" fontId="0" fillId="35" borderId="0" xfId="0" applyNumberFormat="1" applyFill="1" applyBorder="1" applyAlignment="1">
      <alignment horizontal="right"/>
    </xf>
    <xf numFmtId="4" fontId="0" fillId="35" borderId="0" xfId="0" applyNumberFormat="1" applyFill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4" fontId="12" fillId="34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4" fontId="12" fillId="36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0" fillId="37" borderId="11" xfId="0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0" fillId="37" borderId="13" xfId="0" applyFill="1" applyBorder="1" applyAlignment="1">
      <alignment vertical="top" wrapText="1"/>
    </xf>
    <xf numFmtId="0" fontId="0" fillId="37" borderId="14" xfId="0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0" fontId="0" fillId="37" borderId="15" xfId="0" applyFill="1" applyBorder="1" applyAlignment="1">
      <alignment vertical="top" wrapText="1"/>
    </xf>
    <xf numFmtId="0" fontId="0" fillId="37" borderId="16" xfId="0" applyFill="1" applyBorder="1" applyAlignment="1">
      <alignment vertical="top" wrapText="1"/>
    </xf>
    <xf numFmtId="0" fontId="0" fillId="37" borderId="17" xfId="0" applyFill="1" applyBorder="1" applyAlignment="1">
      <alignment vertical="top" wrapText="1"/>
    </xf>
    <xf numFmtId="0" fontId="0" fillId="37" borderId="18" xfId="0" applyFill="1" applyBorder="1" applyAlignment="1">
      <alignment vertical="top" wrapText="1"/>
    </xf>
    <xf numFmtId="0" fontId="12" fillId="34" borderId="19" xfId="0" applyFont="1" applyFill="1" applyBorder="1" applyAlignment="1">
      <alignment horizontal="center" vertical="top" wrapText="1"/>
    </xf>
    <xf numFmtId="0" fontId="12" fillId="34" borderId="20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horizontal="left" vertical="top" wrapText="1"/>
    </xf>
    <xf numFmtId="0" fontId="0" fillId="37" borderId="12" xfId="0" applyFill="1" applyBorder="1" applyAlignment="1">
      <alignment horizontal="left" vertical="top" wrapText="1"/>
    </xf>
    <xf numFmtId="0" fontId="0" fillId="37" borderId="13" xfId="0" applyFill="1" applyBorder="1" applyAlignment="1">
      <alignment horizontal="left" vertical="top" wrapText="1"/>
    </xf>
    <xf numFmtId="0" fontId="0" fillId="37" borderId="14" xfId="0" applyFill="1" applyBorder="1" applyAlignment="1">
      <alignment horizontal="left" vertical="top" wrapText="1"/>
    </xf>
    <xf numFmtId="0" fontId="0" fillId="37" borderId="0" xfId="0" applyFill="1" applyBorder="1" applyAlignment="1">
      <alignment horizontal="left" vertical="top" wrapText="1"/>
    </xf>
    <xf numFmtId="0" fontId="0" fillId="37" borderId="15" xfId="0" applyFill="1" applyBorder="1" applyAlignment="1">
      <alignment horizontal="left" vertical="top" wrapText="1"/>
    </xf>
    <xf numFmtId="0" fontId="0" fillId="37" borderId="16" xfId="0" applyFill="1" applyBorder="1" applyAlignment="1">
      <alignment horizontal="left" vertical="top" wrapText="1"/>
    </xf>
    <xf numFmtId="0" fontId="0" fillId="37" borderId="17" xfId="0" applyFill="1" applyBorder="1" applyAlignment="1">
      <alignment horizontal="left" vertical="top" wrapText="1"/>
    </xf>
    <xf numFmtId="0" fontId="0" fillId="37" borderId="18" xfId="0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en hypertexte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zoomScalePageLayoutView="0" workbookViewId="0" topLeftCell="A34">
      <selection activeCell="C51" sqref="C51"/>
    </sheetView>
  </sheetViews>
  <sheetFormatPr defaultColWidth="9.140625" defaultRowHeight="12.75"/>
  <cols>
    <col min="1" max="1" width="12.8515625" style="0" customWidth="1"/>
    <col min="2" max="2" width="63.140625" style="0" customWidth="1"/>
    <col min="3" max="4" width="12.00390625" style="9" customWidth="1"/>
    <col min="5" max="16384" width="11.421875" style="0" customWidth="1"/>
  </cols>
  <sheetData>
    <row r="1" spans="1:6" ht="17.25" customHeight="1">
      <c r="A1" s="37" t="s">
        <v>28</v>
      </c>
      <c r="B1" s="37"/>
      <c r="C1" s="37"/>
      <c r="D1" s="15"/>
      <c r="E1" s="4"/>
      <c r="F1" s="4"/>
    </row>
    <row r="2" spans="1:6" ht="12.75">
      <c r="A2" s="2"/>
      <c r="B2" s="3"/>
      <c r="C2" s="11"/>
      <c r="D2" s="8"/>
      <c r="E2" s="4"/>
      <c r="F2" s="4"/>
    </row>
    <row r="3" spans="1:4" ht="15.75">
      <c r="A3" s="36" t="s">
        <v>67</v>
      </c>
      <c r="B3" s="36"/>
      <c r="C3" s="36"/>
      <c r="D3" s="16"/>
    </row>
    <row r="4" spans="1:3" ht="12.75">
      <c r="A4" s="35"/>
      <c r="B4" s="35"/>
      <c r="C4" s="35"/>
    </row>
    <row r="5" spans="1:4" ht="12.75">
      <c r="A5" s="30" t="s">
        <v>29</v>
      </c>
      <c r="B5" s="31" t="s">
        <v>30</v>
      </c>
      <c r="C5" s="32" t="s">
        <v>31</v>
      </c>
      <c r="D5" s="32" t="s">
        <v>32</v>
      </c>
    </row>
    <row r="7" spans="1:4" ht="12.75">
      <c r="A7" s="23"/>
      <c r="B7" s="21" t="s">
        <v>33</v>
      </c>
      <c r="C7" s="25"/>
      <c r="D7" s="25"/>
    </row>
    <row r="9" spans="1:4" ht="12.75">
      <c r="A9" t="s">
        <v>2</v>
      </c>
      <c r="B9" t="s">
        <v>0</v>
      </c>
      <c r="C9" s="10">
        <v>1000</v>
      </c>
      <c r="D9" s="10">
        <f>+C9+(C9*21%)</f>
        <v>1210</v>
      </c>
    </row>
    <row r="10" spans="2:4" ht="12.75">
      <c r="B10" t="s">
        <v>73</v>
      </c>
      <c r="C10" s="10"/>
      <c r="D10" s="10"/>
    </row>
    <row r="11" spans="3:4" ht="12.75">
      <c r="C11" s="10"/>
      <c r="D11" s="10"/>
    </row>
    <row r="12" spans="1:4" ht="12.75">
      <c r="A12" t="s">
        <v>3</v>
      </c>
      <c r="B12" t="s">
        <v>34</v>
      </c>
      <c r="C12" s="10">
        <v>1750</v>
      </c>
      <c r="D12" s="10">
        <f>+C12+(C12*21%)</f>
        <v>2117.5</v>
      </c>
    </row>
    <row r="13" spans="2:4" ht="12.75">
      <c r="B13" t="s">
        <v>35</v>
      </c>
      <c r="C13" s="10"/>
      <c r="D13" s="10"/>
    </row>
    <row r="14" spans="3:4" ht="12.75">
      <c r="C14" s="10"/>
      <c r="D14" s="10"/>
    </row>
    <row r="15" spans="1:4" ht="12.75">
      <c r="A15" t="s">
        <v>4</v>
      </c>
      <c r="B15" t="s">
        <v>34</v>
      </c>
      <c r="C15" s="10">
        <v>2300</v>
      </c>
      <c r="D15" s="10">
        <f>+C15+(C15*21%)</f>
        <v>2783</v>
      </c>
    </row>
    <row r="16" spans="2:4" ht="12.75">
      <c r="B16" t="s">
        <v>36</v>
      </c>
      <c r="C16" s="10"/>
      <c r="D16" s="10"/>
    </row>
    <row r="17" spans="3:4" ht="12.75">
      <c r="C17" s="10"/>
      <c r="D17" s="10"/>
    </row>
    <row r="18" spans="1:4" ht="12.75">
      <c r="A18" t="s">
        <v>5</v>
      </c>
      <c r="B18" t="s">
        <v>37</v>
      </c>
      <c r="C18" s="10">
        <v>3000</v>
      </c>
      <c r="D18" s="10">
        <f>+C18+(C18*21%)</f>
        <v>3630</v>
      </c>
    </row>
    <row r="19" spans="2:4" ht="12.75">
      <c r="B19" t="s">
        <v>38</v>
      </c>
      <c r="C19" s="10"/>
      <c r="D19" s="10"/>
    </row>
    <row r="20" spans="3:4" ht="12.75">
      <c r="C20" s="10"/>
      <c r="D20" s="10"/>
    </row>
    <row r="21" spans="1:4" ht="12.75">
      <c r="A21" t="s">
        <v>83</v>
      </c>
      <c r="B21" t="s">
        <v>84</v>
      </c>
      <c r="C21" s="10">
        <v>3450</v>
      </c>
      <c r="D21" s="10">
        <f>+C21+(C21*21%)</f>
        <v>4174.5</v>
      </c>
    </row>
    <row r="22" spans="2:4" ht="12.75">
      <c r="B22" t="s">
        <v>38</v>
      </c>
      <c r="C22" s="10"/>
      <c r="D22" s="10"/>
    </row>
    <row r="23" spans="3:4" ht="12.75">
      <c r="C23" s="10"/>
      <c r="D23" s="10"/>
    </row>
    <row r="24" spans="1:4" ht="12.75">
      <c r="A24" s="18" t="s">
        <v>17</v>
      </c>
      <c r="B24" s="18" t="s">
        <v>39</v>
      </c>
      <c r="C24" s="17">
        <v>4300</v>
      </c>
      <c r="D24" s="17">
        <f>+C24+(C24*21%)</f>
        <v>5203</v>
      </c>
    </row>
    <row r="25" spans="1:4" ht="12.75">
      <c r="A25" s="28"/>
      <c r="B25" s="18" t="s">
        <v>40</v>
      </c>
      <c r="C25" s="10"/>
      <c r="D25" s="10"/>
    </row>
    <row r="26" spans="3:4" ht="12.75">
      <c r="C26" s="10"/>
      <c r="D26" s="10"/>
    </row>
    <row r="27" spans="1:4" ht="12.75">
      <c r="A27" t="s">
        <v>21</v>
      </c>
      <c r="B27" t="s">
        <v>41</v>
      </c>
      <c r="C27" s="33" t="s">
        <v>43</v>
      </c>
      <c r="D27" s="34" t="s">
        <v>43</v>
      </c>
    </row>
    <row r="28" spans="2:4" ht="12.75">
      <c r="B28" t="s">
        <v>42</v>
      </c>
      <c r="C28" s="10"/>
      <c r="D28" s="10"/>
    </row>
    <row r="29" ht="12.75">
      <c r="C29" s="12"/>
    </row>
    <row r="30" ht="12.75">
      <c r="C30" s="12"/>
    </row>
    <row r="31" spans="1:4" ht="12.75">
      <c r="A31" s="23"/>
      <c r="B31" s="21" t="s">
        <v>74</v>
      </c>
      <c r="C31" s="24"/>
      <c r="D31" s="24"/>
    </row>
    <row r="32" spans="1:4" ht="12.75">
      <c r="A32" s="23"/>
      <c r="B32" s="21" t="s">
        <v>78</v>
      </c>
      <c r="C32" s="24"/>
      <c r="D32" s="24"/>
    </row>
    <row r="33" ht="12.75">
      <c r="C33" s="12"/>
    </row>
    <row r="34" spans="1:4" ht="12.75">
      <c r="A34" t="s">
        <v>6</v>
      </c>
      <c r="B34" t="s">
        <v>44</v>
      </c>
      <c r="C34" s="10">
        <f>ROUND(+C12-(C12*10/100),0)</f>
        <v>1575</v>
      </c>
      <c r="D34" s="10">
        <f>+C34+(+C34*21%)</f>
        <v>1905.75</v>
      </c>
    </row>
    <row r="35" spans="3:4" ht="12.75">
      <c r="C35" s="10"/>
      <c r="D35" s="10"/>
    </row>
    <row r="36" spans="1:4" ht="12.75">
      <c r="A36" t="s">
        <v>7</v>
      </c>
      <c r="B36" t="s">
        <v>45</v>
      </c>
      <c r="C36" s="10">
        <f>ROUND(+C15-(C15*10/100),0)</f>
        <v>2070</v>
      </c>
      <c r="D36" s="10">
        <f>+C36+(+C36*21%)</f>
        <v>2504.7</v>
      </c>
    </row>
    <row r="37" spans="3:4" ht="12.75">
      <c r="C37" s="10"/>
      <c r="D37" s="10"/>
    </row>
    <row r="38" spans="1:4" ht="12.75">
      <c r="A38" t="s">
        <v>14</v>
      </c>
      <c r="B38" t="s">
        <v>37</v>
      </c>
      <c r="C38" s="10">
        <f>ROUND(+C18-(C18*10/100),0)</f>
        <v>2700</v>
      </c>
      <c r="D38" s="10">
        <f>+C38+(+C38*21%)</f>
        <v>3267</v>
      </c>
    </row>
    <row r="39" spans="3:4" ht="12.75">
      <c r="C39" s="10"/>
      <c r="D39" s="10"/>
    </row>
    <row r="40" spans="1:4" ht="12.75">
      <c r="A40" t="s">
        <v>85</v>
      </c>
      <c r="B40" t="s">
        <v>84</v>
      </c>
      <c r="C40" s="10">
        <f>ROUND(+C21-(C21*10/100),0)</f>
        <v>3105</v>
      </c>
      <c r="D40" s="10">
        <f>+C40+(+C40*21%)</f>
        <v>3757.05</v>
      </c>
    </row>
    <row r="41" spans="3:4" ht="12.75">
      <c r="C41" s="10"/>
      <c r="D41" s="10"/>
    </row>
    <row r="42" spans="1:4" ht="12.75">
      <c r="A42" s="18" t="s">
        <v>18</v>
      </c>
      <c r="B42" s="18" t="s">
        <v>39</v>
      </c>
      <c r="C42" s="17">
        <f>ROUND(+C24-(C24*10/100),0)</f>
        <v>3870</v>
      </c>
      <c r="D42" s="17">
        <f>+C42+(+C42*21%)</f>
        <v>4682.7</v>
      </c>
    </row>
    <row r="43" spans="2:4" ht="12.75">
      <c r="B43" s="7"/>
      <c r="C43" s="10"/>
      <c r="D43" s="10"/>
    </row>
    <row r="44" spans="1:4" ht="12.75">
      <c r="A44" t="s">
        <v>22</v>
      </c>
      <c r="B44" t="s">
        <v>41</v>
      </c>
      <c r="C44" s="10" t="s">
        <v>80</v>
      </c>
      <c r="D44" s="6" t="s">
        <v>80</v>
      </c>
    </row>
    <row r="45" spans="3:4" ht="12.75">
      <c r="C45" s="12"/>
      <c r="D45" s="12"/>
    </row>
    <row r="46" ht="12.75">
      <c r="C46" s="12"/>
    </row>
    <row r="47" spans="1:4" ht="12.75">
      <c r="A47" s="23"/>
      <c r="B47" s="21" t="s">
        <v>46</v>
      </c>
      <c r="C47" s="24"/>
      <c r="D47" s="25"/>
    </row>
    <row r="49" spans="2:4" ht="12.75">
      <c r="B49" t="s">
        <v>81</v>
      </c>
      <c r="C49" s="29" t="s">
        <v>68</v>
      </c>
      <c r="D49" s="29" t="s">
        <v>68</v>
      </c>
    </row>
    <row r="50" spans="3:4" ht="12.75">
      <c r="C50" s="12"/>
      <c r="D50" s="12"/>
    </row>
    <row r="51" spans="1:4" ht="12.75">
      <c r="A51" t="s">
        <v>26</v>
      </c>
      <c r="B51" t="s">
        <v>47</v>
      </c>
      <c r="C51" s="10">
        <v>100</v>
      </c>
      <c r="D51" s="10">
        <f>+C51+(+C51*21%)</f>
        <v>121</v>
      </c>
    </row>
    <row r="52" spans="3:4" ht="12.75">
      <c r="C52" s="12"/>
      <c r="D52" s="12"/>
    </row>
    <row r="54" spans="1:4" ht="12.75">
      <c r="A54" s="23"/>
      <c r="B54" s="21" t="s">
        <v>48</v>
      </c>
      <c r="C54" s="24"/>
      <c r="D54" s="24"/>
    </row>
    <row r="55" spans="1:4" ht="12.75">
      <c r="A55" s="23"/>
      <c r="B55" s="21" t="s">
        <v>70</v>
      </c>
      <c r="C55" s="24"/>
      <c r="D55" s="24"/>
    </row>
    <row r="56" ht="12.75">
      <c r="C56" s="12"/>
    </row>
    <row r="57" spans="1:4" ht="12.75">
      <c r="A57" t="s">
        <v>1</v>
      </c>
      <c r="B57" t="s">
        <v>0</v>
      </c>
      <c r="C57" s="10">
        <f>ROUND(C9*15%,0)</f>
        <v>150</v>
      </c>
      <c r="D57" s="10">
        <f>+C57+(+C57*21%)</f>
        <v>181.5</v>
      </c>
    </row>
    <row r="58" spans="3:4" ht="12.75">
      <c r="C58" s="10"/>
      <c r="D58" s="10"/>
    </row>
    <row r="59" spans="1:4" ht="12.75">
      <c r="A59" t="s">
        <v>8</v>
      </c>
      <c r="B59" t="s">
        <v>49</v>
      </c>
      <c r="C59" s="10">
        <f>ROUND(C12*15%,0)</f>
        <v>263</v>
      </c>
      <c r="D59" s="10">
        <f>+C59+(+C59*21%)</f>
        <v>318.23</v>
      </c>
    </row>
    <row r="60" spans="3:4" ht="12.75">
      <c r="C60" s="10"/>
      <c r="D60" s="10"/>
    </row>
    <row r="61" spans="1:4" ht="12.75">
      <c r="A61" t="s">
        <v>20</v>
      </c>
      <c r="B61" t="s">
        <v>50</v>
      </c>
      <c r="C61" s="10">
        <f>ROUND(C15*15%,0)</f>
        <v>345</v>
      </c>
      <c r="D61" s="10">
        <f>+C61+(+C61*21%)</f>
        <v>417.45</v>
      </c>
    </row>
    <row r="62" spans="3:4" ht="12.75">
      <c r="C62" s="10"/>
      <c r="D62" s="10"/>
    </row>
    <row r="63" spans="1:4" ht="12.75">
      <c r="A63" t="s">
        <v>9</v>
      </c>
      <c r="B63" t="s">
        <v>51</v>
      </c>
      <c r="C63" s="10">
        <f>ROUND(C18*15%,0)</f>
        <v>450</v>
      </c>
      <c r="D63" s="10">
        <f>+C63+(+C63*21%)</f>
        <v>544.5</v>
      </c>
    </row>
    <row r="64" spans="3:4" ht="12.75">
      <c r="C64" s="10"/>
      <c r="D64" s="10"/>
    </row>
    <row r="65" spans="1:4" ht="12.75">
      <c r="A65" t="s">
        <v>86</v>
      </c>
      <c r="B65" t="s">
        <v>87</v>
      </c>
      <c r="C65" s="10">
        <f>ROUND(C21*15%,0)</f>
        <v>518</v>
      </c>
      <c r="D65" s="10">
        <f>+C65+(+C65*21%)</f>
        <v>626.78</v>
      </c>
    </row>
    <row r="66" spans="3:4" ht="12.75">
      <c r="C66" s="10"/>
      <c r="D66" s="10"/>
    </row>
    <row r="67" spans="1:4" ht="12.75">
      <c r="A67" t="s">
        <v>19</v>
      </c>
      <c r="B67" t="s">
        <v>69</v>
      </c>
      <c r="C67" s="10">
        <f>ROUND(C24*15%,0)</f>
        <v>645</v>
      </c>
      <c r="D67" s="10">
        <f>+C67+(+C67*21%)</f>
        <v>780.45</v>
      </c>
    </row>
    <row r="68" spans="3:4" ht="12.75">
      <c r="C68" s="10"/>
      <c r="D68" s="10"/>
    </row>
    <row r="69" spans="1:4" ht="12.75">
      <c r="A69" t="s">
        <v>23</v>
      </c>
      <c r="B69" t="s">
        <v>52</v>
      </c>
      <c r="C69" s="10">
        <v>48.2</v>
      </c>
      <c r="D69" s="10">
        <f>+C69+(+C69*21%)</f>
        <v>58.322</v>
      </c>
    </row>
    <row r="70" spans="3:4" ht="12.75">
      <c r="C70" s="12"/>
      <c r="D70" s="12"/>
    </row>
    <row r="71" spans="2:3" ht="12.75">
      <c r="B71" s="26" t="s">
        <v>97</v>
      </c>
      <c r="C71" s="12"/>
    </row>
    <row r="72" spans="2:3" ht="12.75">
      <c r="B72" s="26"/>
      <c r="C72" s="12"/>
    </row>
    <row r="73" ht="12.75">
      <c r="C73" s="12"/>
    </row>
    <row r="74" spans="1:4" ht="12.75">
      <c r="A74" s="23"/>
      <c r="B74" s="21" t="s">
        <v>71</v>
      </c>
      <c r="C74" s="24"/>
      <c r="D74" s="25"/>
    </row>
    <row r="75" spans="1:4" ht="12.75">
      <c r="A75" s="23"/>
      <c r="B75" s="21" t="s">
        <v>53</v>
      </c>
      <c r="C75" s="24"/>
      <c r="D75" s="25"/>
    </row>
    <row r="76" ht="12.75">
      <c r="C76" s="12"/>
    </row>
    <row r="77" spans="1:4" ht="12.75">
      <c r="A77" t="s">
        <v>11</v>
      </c>
      <c r="B77" t="s">
        <v>54</v>
      </c>
      <c r="C77" s="10">
        <v>500</v>
      </c>
      <c r="D77" s="10">
        <f>+C77+(+C77*21%)</f>
        <v>605</v>
      </c>
    </row>
    <row r="78" spans="2:4" ht="12.75">
      <c r="B78" t="s">
        <v>55</v>
      </c>
      <c r="C78" s="10"/>
      <c r="D78" s="10"/>
    </row>
    <row r="79" spans="2:4" ht="12.75">
      <c r="B79" s="27" t="s">
        <v>56</v>
      </c>
      <c r="C79" s="10"/>
      <c r="D79" s="10"/>
    </row>
    <row r="80" spans="3:4" ht="12.75">
      <c r="C80" s="10"/>
      <c r="D80" s="10"/>
    </row>
    <row r="81" spans="1:4" ht="12.75">
      <c r="A81" t="s">
        <v>13</v>
      </c>
      <c r="B81" t="s">
        <v>57</v>
      </c>
      <c r="C81" s="10">
        <v>140</v>
      </c>
      <c r="D81" s="10">
        <f>+C81+(+C81*21%)</f>
        <v>169.4</v>
      </c>
    </row>
    <row r="82" spans="3:4" ht="12.75">
      <c r="C82" s="10"/>
      <c r="D82" s="10"/>
    </row>
    <row r="83" spans="1:4" ht="12.75">
      <c r="A83" t="s">
        <v>10</v>
      </c>
      <c r="B83" t="s">
        <v>58</v>
      </c>
      <c r="C83" s="10">
        <v>90</v>
      </c>
      <c r="D83" s="10">
        <f>+C83+(+C83*21%)</f>
        <v>108.9</v>
      </c>
    </row>
    <row r="84" ht="12.75">
      <c r="C84" s="12"/>
    </row>
    <row r="85" ht="12.75">
      <c r="C85" s="12"/>
    </row>
    <row r="86" spans="1:4" ht="12.75">
      <c r="A86" s="23"/>
      <c r="B86" s="21" t="s">
        <v>59</v>
      </c>
      <c r="C86" s="24"/>
      <c r="D86" s="25"/>
    </row>
    <row r="87" ht="12.75">
      <c r="C87" s="12"/>
    </row>
    <row r="88" spans="1:4" ht="12.75">
      <c r="A88" t="s">
        <v>12</v>
      </c>
      <c r="B88" t="s">
        <v>60</v>
      </c>
      <c r="C88" s="10">
        <v>1000</v>
      </c>
      <c r="D88" s="10">
        <f>+C88+(+C88*21%)</f>
        <v>1210</v>
      </c>
    </row>
    <row r="89" spans="2:4" ht="12.75">
      <c r="B89" t="s">
        <v>61</v>
      </c>
      <c r="C89" s="10"/>
      <c r="D89" s="10"/>
    </row>
    <row r="90" spans="3:4" ht="12.75">
      <c r="C90" s="10"/>
      <c r="D90" s="10"/>
    </row>
    <row r="91" spans="1:4" ht="12.75">
      <c r="A91" t="s">
        <v>25</v>
      </c>
      <c r="B91" t="s">
        <v>62</v>
      </c>
      <c r="C91" s="10" t="s">
        <v>43</v>
      </c>
      <c r="D91" s="6" t="s">
        <v>43</v>
      </c>
    </row>
    <row r="92" ht="12.75">
      <c r="C92" s="12"/>
    </row>
    <row r="93" ht="12.75">
      <c r="C93" s="12"/>
    </row>
    <row r="94" spans="1:4" ht="12.75">
      <c r="A94" s="23"/>
      <c r="B94" s="21" t="s">
        <v>90</v>
      </c>
      <c r="C94" s="24"/>
      <c r="D94" s="25"/>
    </row>
    <row r="95" spans="3:4" ht="12.75">
      <c r="C95" s="12"/>
      <c r="D95"/>
    </row>
    <row r="96" spans="1:4" ht="12.75">
      <c r="A96" t="s">
        <v>88</v>
      </c>
      <c r="B96" t="s">
        <v>89</v>
      </c>
      <c r="C96" s="10">
        <v>130</v>
      </c>
      <c r="D96" s="10">
        <f>+C96+(+C96*21%)</f>
        <v>157.3</v>
      </c>
    </row>
    <row r="97" spans="3:4" ht="12.75">
      <c r="C97" s="12"/>
      <c r="D97" s="12"/>
    </row>
    <row r="98" ht="12.75">
      <c r="C98" s="12"/>
    </row>
    <row r="99" spans="1:4" ht="12.75">
      <c r="A99" s="23"/>
      <c r="B99" s="22" t="s">
        <v>63</v>
      </c>
      <c r="C99" s="24"/>
      <c r="D99" s="25"/>
    </row>
    <row r="100" spans="3:4" ht="12.75">
      <c r="C100" s="12"/>
      <c r="D100" s="12"/>
    </row>
    <row r="101" spans="2:4" ht="12.75">
      <c r="B101" s="19" t="s">
        <v>82</v>
      </c>
      <c r="C101" s="12"/>
      <c r="D101" s="12"/>
    </row>
    <row r="102" spans="3:4" ht="12.75">
      <c r="C102" s="12"/>
      <c r="D102" s="12"/>
    </row>
    <row r="103" ht="12.75" customHeight="1"/>
    <row r="104" spans="1:3" ht="12.75">
      <c r="A104" s="51" t="s">
        <v>96</v>
      </c>
      <c r="B104" s="52"/>
      <c r="C104" s="53"/>
    </row>
    <row r="105" spans="1:3" ht="12.75">
      <c r="A105" s="54"/>
      <c r="B105" s="55"/>
      <c r="C105" s="56"/>
    </row>
    <row r="106" spans="1:3" ht="12.75">
      <c r="A106" s="57"/>
      <c r="B106" s="58"/>
      <c r="C106" s="59"/>
    </row>
    <row r="107" spans="1:3" ht="12.75" customHeight="1">
      <c r="A107" s="20"/>
      <c r="B107" s="20"/>
      <c r="C107" s="20"/>
    </row>
    <row r="108" spans="1:3" ht="12.75">
      <c r="A108" s="48" t="s">
        <v>91</v>
      </c>
      <c r="B108" s="49"/>
      <c r="C108" s="50"/>
    </row>
    <row r="109" spans="1:3" ht="12.75" customHeight="1">
      <c r="A109" s="20"/>
      <c r="B109" s="20"/>
      <c r="C109" s="20"/>
    </row>
    <row r="110" spans="1:3" ht="12.75">
      <c r="A110" s="39" t="s">
        <v>64</v>
      </c>
      <c r="B110" s="40"/>
      <c r="C110" s="41"/>
    </row>
    <row r="111" spans="1:3" ht="12.75">
      <c r="A111" s="42"/>
      <c r="B111" s="43"/>
      <c r="C111" s="44"/>
    </row>
    <row r="112" spans="1:3" ht="12.75">
      <c r="A112" s="45"/>
      <c r="B112" s="46"/>
      <c r="C112" s="47"/>
    </row>
    <row r="113" ht="18.75" customHeight="1"/>
    <row r="114" spans="1:3" ht="18.75">
      <c r="A114" s="38" t="s">
        <v>28</v>
      </c>
      <c r="B114" s="38"/>
      <c r="C114" s="38"/>
    </row>
    <row r="116" spans="1:2" ht="12.75">
      <c r="A116" s="1" t="s">
        <v>92</v>
      </c>
      <c r="B116" s="1" t="s">
        <v>93</v>
      </c>
    </row>
    <row r="117" spans="1:3" ht="12.75">
      <c r="A117" s="1" t="s">
        <v>94</v>
      </c>
      <c r="B117" s="1" t="s">
        <v>95</v>
      </c>
      <c r="C117" s="13"/>
    </row>
    <row r="118" spans="1:3" ht="12.75">
      <c r="A118" s="1"/>
      <c r="B118" s="1"/>
      <c r="C118" s="14"/>
    </row>
    <row r="119" spans="1:2" ht="12.75">
      <c r="A119" t="s">
        <v>65</v>
      </c>
      <c r="B119" t="s">
        <v>75</v>
      </c>
    </row>
    <row r="120" spans="1:2" ht="12.75">
      <c r="A120" t="s">
        <v>16</v>
      </c>
      <c r="B120" t="s">
        <v>24</v>
      </c>
    </row>
    <row r="121" ht="12.75">
      <c r="B121" s="5"/>
    </row>
    <row r="122" spans="1:2" ht="12.75">
      <c r="A122" t="s">
        <v>66</v>
      </c>
      <c r="B122" t="s">
        <v>15</v>
      </c>
    </row>
    <row r="123" spans="1:2" ht="12.75">
      <c r="A123" t="s">
        <v>76</v>
      </c>
      <c r="B123" t="s">
        <v>77</v>
      </c>
    </row>
    <row r="125" ht="12.75">
      <c r="B125" s="26" t="s">
        <v>72</v>
      </c>
    </row>
  </sheetData>
  <sheetProtection password="CF50" sheet="1"/>
  <mergeCells count="7">
    <mergeCell ref="A4:C4"/>
    <mergeCell ref="A3:C3"/>
    <mergeCell ref="A1:C1"/>
    <mergeCell ref="A114:C114"/>
    <mergeCell ref="A110:C112"/>
    <mergeCell ref="A108:C108"/>
    <mergeCell ref="A104:C106"/>
  </mergeCells>
  <printOptions/>
  <pageMargins left="0.984251968503937" right="0.7480314960629921" top="0.4724409448818898" bottom="0.35433070866141736" header="0.2362204724409449" footer="0.1968503937007874"/>
  <pageSetup fitToHeight="2" fitToWidth="1" horizontalDpi="300" verticalDpi="300" orientation="portrait" paperSize="9" scale="85" r:id="rId1"/>
  <headerFooter alignWithMargins="0">
    <oddFooter>&amp;CPage &amp;P of &amp;N</oddFooter>
  </headerFooter>
  <rowBreaks count="1" manualBreakCount="1"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2">
      <selection activeCell="A43" sqref="A43"/>
    </sheetView>
  </sheetViews>
  <sheetFormatPr defaultColWidth="9.140625" defaultRowHeight="12.75"/>
  <cols>
    <col min="1" max="16384" width="11.421875" style="0" customWidth="1"/>
  </cols>
  <sheetData>
    <row r="1" ht="12.75">
      <c r="A1" t="s">
        <v>27</v>
      </c>
    </row>
    <row r="43" ht="12.75">
      <c r="A43" t="s">
        <v>79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Duph</dc:creator>
  <cp:keywords/>
  <dc:description/>
  <cp:lastModifiedBy>DP</cp:lastModifiedBy>
  <cp:lastPrinted>2018-02-23T19:00:42Z</cp:lastPrinted>
  <dcterms:created xsi:type="dcterms:W3CDTF">2001-03-26T20:11:01Z</dcterms:created>
  <dcterms:modified xsi:type="dcterms:W3CDTF">2021-12-20T09:39:57Z</dcterms:modified>
  <cp:category/>
  <cp:version/>
  <cp:contentType/>
  <cp:contentStatus/>
</cp:coreProperties>
</file>