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60" yWindow="45" windowWidth="12240" windowHeight="13080" activeTab="0"/>
  </bookViews>
  <sheets>
    <sheet name="Sheet1" sheetId="1" r:id="rId1"/>
    <sheet name="Sheet2" sheetId="2" r:id="rId2"/>
    <sheet name="Sheet3" sheetId="3" r:id="rId3"/>
  </sheets>
  <definedNames>
    <definedName name="_xlnm.Print_Titles" localSheetId="0">'Sheet1'!$5:$6</definedName>
  </definedNames>
  <calcPr fullCalcOnLoad="1"/>
</workbook>
</file>

<file path=xl/sharedStrings.xml><?xml version="1.0" encoding="utf-8"?>
<sst xmlns="http://schemas.openxmlformats.org/spreadsheetml/2006/main" count="75" uniqueCount="63">
  <si>
    <t>Description</t>
  </si>
  <si>
    <t xml:space="preserve">Fax </t>
  </si>
  <si>
    <t>Email </t>
  </si>
  <si>
    <t>Mail</t>
  </si>
  <si>
    <t>Socrate@Microcraft.be</t>
  </si>
  <si>
    <t>dddd</t>
  </si>
  <si>
    <t>S4I_99</t>
  </si>
  <si>
    <t>S4I_99_Maj</t>
  </si>
  <si>
    <t>S4I_99_A</t>
  </si>
  <si>
    <t>Micro Craft</t>
  </si>
  <si>
    <t>S4I_20</t>
  </si>
  <si>
    <t>S4I_40</t>
  </si>
  <si>
    <t>S4I_60</t>
  </si>
  <si>
    <t>S4I_20_Maj</t>
  </si>
  <si>
    <t>S4I_40_Maj</t>
  </si>
  <si>
    <t>S4I_60_Maj</t>
  </si>
  <si>
    <t>S4I_20_A</t>
  </si>
  <si>
    <t>S4I_40_A</t>
  </si>
  <si>
    <t>S4I_60_A</t>
  </si>
  <si>
    <t xml:space="preserve">Micro Craft </t>
  </si>
  <si>
    <t>Price list: Socrate 4 internet (S4i)</t>
  </si>
  <si>
    <t>SOFTWARE</t>
  </si>
  <si>
    <t>Euro ex VAT</t>
  </si>
  <si>
    <t>Euro incl VAT</t>
  </si>
  <si>
    <t>Licence prices Socrate 4 Internet</t>
  </si>
  <si>
    <t>Socrate 4 Internet up to 20.000 books</t>
  </si>
  <si>
    <t>Socrate 4 Internet up to 40.000 books</t>
  </si>
  <si>
    <t>Socrate 4 Internet up to 60.000 books</t>
  </si>
  <si>
    <t>Socrate 4 Internet more than 60.000 books</t>
  </si>
  <si>
    <t>Price list licence upgrades from Socranet</t>
  </si>
  <si>
    <t>15 % discount on the price of a new installation !</t>
  </si>
  <si>
    <t>Annual fee includes internet updates</t>
  </si>
  <si>
    <t>Socrate 4 Internet up to 40.000 books*</t>
  </si>
  <si>
    <t>Socrate 4 Internet up to 60.000 books*</t>
  </si>
  <si>
    <t>Socrate 4 Internet more than 60.000 books*</t>
  </si>
  <si>
    <t>* Support and usage contracts are mandatory.</t>
  </si>
  <si>
    <t>Head office</t>
  </si>
  <si>
    <t>Bd Prince de Liège 176 - 1070 Brussels</t>
  </si>
  <si>
    <t>Telephone</t>
  </si>
  <si>
    <t>VAT</t>
  </si>
  <si>
    <t>Not binding document subject to change without notice</t>
  </si>
  <si>
    <t>Usage and email support contract</t>
  </si>
  <si>
    <t xml:space="preserve">All prices are, unless otherwise agreed in writing, unit prices in euro for one webserver (see price details above for the number of catalogues). They are guiding prices and have no binding force for the customer nor for Micro Craft. </t>
  </si>
  <si>
    <t>00 32 +475 312 397</t>
  </si>
  <si>
    <t>Only applicable for a correctly working server, preconfigured for running a website with one or multiple domain names registered  and/or configured for Intranet. The database S4w must be workable.</t>
  </si>
  <si>
    <t>* 10 concurrent sessions on S4i engine</t>
  </si>
  <si>
    <t>BE 0454 903 571</t>
  </si>
  <si>
    <t>1 server and up to 3 active catalogues *</t>
  </si>
  <si>
    <r>
      <t>1 server and up to 7</t>
    </r>
    <r>
      <rPr>
        <sz val="10"/>
        <rFont val="Arial"/>
        <family val="0"/>
      </rPr>
      <t xml:space="preserve"> active catalogues *</t>
    </r>
  </si>
  <si>
    <t>1 server and 2 catalogues *</t>
  </si>
  <si>
    <r>
      <t xml:space="preserve">1 server and up to </t>
    </r>
    <r>
      <rPr>
        <b/>
        <sz val="10"/>
        <rFont val="Arial"/>
        <family val="2"/>
      </rPr>
      <t>7</t>
    </r>
    <r>
      <rPr>
        <sz val="10"/>
        <rFont val="Arial"/>
        <family val="0"/>
      </rPr>
      <t xml:space="preserve"> active catalogues *</t>
    </r>
  </si>
  <si>
    <t>1 server and 2 catalogues</t>
  </si>
  <si>
    <t>1 server and up to 3 active catalogues</t>
  </si>
  <si>
    <t>Rue du Cherra  13 - 4280 Hannut-Wansin</t>
  </si>
  <si>
    <t>Office</t>
  </si>
  <si>
    <t>RPM Bxl</t>
  </si>
  <si>
    <t>0454 903 571</t>
  </si>
  <si>
    <t>S4I_Loc_X</t>
  </si>
  <si>
    <t>Right of use by geographical site of library</t>
  </si>
  <si>
    <t>10,00 %</t>
  </si>
  <si>
    <t>12,10 %</t>
  </si>
  <si>
    <t>Calculated on the current usage and support contract</t>
  </si>
  <si>
    <t>S4i works at its best on a Windows 2000 or Windows 2003 - 2008 - 2012 - 2016 - 2019 server with IIS.</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</si>
</sst>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Eur&quot;;\-#,##0\ &quot;Eur&quot;"/>
    <numFmt numFmtId="167" formatCode="#,##0\ &quot;Eur&quot;;[Red]\-#,##0\ &quot;Eur&quot;"/>
    <numFmt numFmtId="168" formatCode="#,##0.00\ &quot;Eur&quot;;\-#,##0.00\ &quot;Eur&quot;"/>
    <numFmt numFmtId="169" formatCode="#,##0.00\ &quot;Eur&quot;;[Red]\-#,##0.00\ &quot;Eur&quot;"/>
    <numFmt numFmtId="170" formatCode="_-* #,##0\ &quot;Eur&quot;_-;\-* #,##0\ &quot;Eur&quot;_-;_-* &quot;-&quot;\ &quot;Eur&quot;_-;_-@_-"/>
    <numFmt numFmtId="171" formatCode="_-* #,##0\ _E_u_r_-;\-* #,##0\ _E_u_r_-;_-* &quot;-&quot;\ _E_u_r_-;_-@_-"/>
    <numFmt numFmtId="172" formatCode="_-* #,##0.00\ &quot;Eur&quot;_-;\-* #,##0.00\ &quot;Eur&quot;_-;_-* &quot;-&quot;??\ &quot;Eur&quot;_-;_-@_-"/>
    <numFmt numFmtId="173" formatCode="_-* #,##0.00\ _E_u_r_-;\-* #,##0.00\ _E_u_r_-;_-* &quot;-&quot;??\ _E_u_r_-;_-@_-"/>
    <numFmt numFmtId="174" formatCode="#,##0\ &quot;Bef&quot;;\-#,##0\ &quot;Bef&quot;"/>
    <numFmt numFmtId="175" formatCode="#,##0\ &quot;Bef&quot;;[Red]\-#,##0\ &quot;Bef&quot;"/>
    <numFmt numFmtId="176" formatCode="#,##0.00\ &quot;Bef&quot;;\-#,##0.00\ &quot;Bef&quot;"/>
    <numFmt numFmtId="177" formatCode="#,##0.00\ &quot;Bef&quot;;[Red]\-#,##0.00\ &quot;Bef&quot;"/>
    <numFmt numFmtId="178" formatCode="_-* #,##0\ &quot;Bef&quot;_-;\-* #,##0\ &quot;Bef&quot;_-;_-* &quot;-&quot;\ &quot;Bef&quot;_-;_-@_-"/>
    <numFmt numFmtId="179" formatCode="_-* #,##0\ _B_e_f_-;\-* #,##0\ _B_e_f_-;_-* &quot;-&quot;\ _B_e_f_-;_-@_-"/>
    <numFmt numFmtId="180" formatCode="_-* #,##0.00\ &quot;Bef&quot;_-;\-* #,##0.00\ &quot;Bef&quot;_-;_-* &quot;-&quot;??\ &quot;Bef&quot;_-;_-@_-"/>
    <numFmt numFmtId="181" formatCode="_-* #,##0.00\ _B_e_f_-;\-* #,##0.00\ _B_e_f_-;_-* &quot;-&quot;??\ _B_e_f_-;_-@_-"/>
    <numFmt numFmtId="182" formatCode="_-* #,##0\ _B_E_F_-;\-* #,##0\ _B_E_F_-;_-* &quot;-&quot;\ _B_E_F_-;_-@_-"/>
    <numFmt numFmtId="183" formatCode="_-* #,##0.00\ _B_E_F_-;\-* #,##0.00\ _B_E_F_-;_-* &quot;-&quot;??\ _B_E_F_-;_-@_-"/>
    <numFmt numFmtId="184" formatCode="#,##0\ &quot;FB&quot;;\-#,##0\ &quot;FB&quot;"/>
    <numFmt numFmtId="185" formatCode="#,##0\ &quot;FB&quot;;[Red]\-#,##0\ &quot;FB&quot;"/>
    <numFmt numFmtId="186" formatCode="#,##0.00\ &quot;FB&quot;;\-#,##0.00\ &quot;FB&quot;"/>
    <numFmt numFmtId="187" formatCode="#,##0.00\ &quot;FB&quot;;[Red]\-#,##0.00\ &quot;FB&quot;"/>
    <numFmt numFmtId="188" formatCode="_-* #,##0\ &quot;FB&quot;_-;\-* #,##0\ &quot;FB&quot;_-;_-* &quot;-&quot;\ &quot;FB&quot;_-;_-@_-"/>
    <numFmt numFmtId="189" formatCode="_-* #,##0\ _F_B_-;\-* #,##0\ _F_B_-;_-* &quot;-&quot;\ _F_B_-;_-@_-"/>
    <numFmt numFmtId="190" formatCode="_-* #,##0.00\ &quot;FB&quot;_-;\-* #,##0.00\ &quot;FB&quot;_-;_-* &quot;-&quot;??\ &quot;FB&quot;_-;_-@_-"/>
    <numFmt numFmtId="191" formatCode="_-* #,##0.00\ _F_B_-;\-* #,##0.00\ _F_B_-;_-* &quot;-&quot;??\ _F_B_-;_-@_-"/>
    <numFmt numFmtId="192" formatCode="#,##0.00\ &quot;Bef&quot;"/>
    <numFmt numFmtId="193" formatCode="#,##0\ _B_e_f"/>
    <numFmt numFmtId="194" formatCode="&quot;Yes&quot;;&quot;Yes&quot;;&quot;No&quot;"/>
    <numFmt numFmtId="195" formatCode="&quot;True&quot;;&quot;True&quot;;&quot;False&quot;"/>
    <numFmt numFmtId="196" formatCode="&quot;On&quot;;&quot;On&quot;;&quot;Off&quot;"/>
    <numFmt numFmtId="197" formatCode="#,##0.00\ _B_E_F"/>
    <numFmt numFmtId="198" formatCode="&quot;Vrai&quot;;&quot;Vrai&quot;;&quot;Faux&quot;"/>
    <numFmt numFmtId="199" formatCode="&quot;Actif&quot;;&quot;Actif&quot;;&quot;Inactif&quot;"/>
    <numFmt numFmtId="200" formatCode="[$€-2]\ #,##0.00_);[Red]\([$€-2]\ #,##0.00\)"/>
  </numFmts>
  <fonts count="53">
    <font>
      <sz val="10"/>
      <name val="Arial"/>
      <family val="0"/>
    </font>
    <font>
      <u val="single"/>
      <sz val="10"/>
      <color indexed="12"/>
      <name val="Arial"/>
      <family val="0"/>
    </font>
    <font>
      <u val="single"/>
      <sz val="10"/>
      <color indexed="36"/>
      <name val="Arial"/>
      <family val="0"/>
    </font>
    <font>
      <b/>
      <u val="single"/>
      <sz val="10"/>
      <name val="Arial"/>
      <family val="2"/>
    </font>
    <font>
      <sz val="10"/>
      <name val="Times New Roman"/>
      <family val="1"/>
    </font>
    <font>
      <b/>
      <sz val="10"/>
      <color indexed="12"/>
      <name val="Times New Roman"/>
      <family val="1"/>
    </font>
    <font>
      <sz val="8"/>
      <color indexed="8"/>
      <name val="Times New Roman"/>
      <family val="1"/>
    </font>
    <font>
      <sz val="9"/>
      <color indexed="8"/>
      <name val="Times New Roman"/>
      <family val="1"/>
    </font>
    <font>
      <sz val="14"/>
      <color indexed="8"/>
      <name val="Times New Roman"/>
      <family val="1"/>
    </font>
    <font>
      <b/>
      <sz val="10"/>
      <color indexed="10"/>
      <name val="Arial"/>
      <family val="2"/>
    </font>
    <font>
      <b/>
      <sz val="14"/>
      <color indexed="8"/>
      <name val="Times New Roman"/>
      <family val="1"/>
    </font>
    <font>
      <sz val="8"/>
      <name val="Arial"/>
      <family val="2"/>
    </font>
    <font>
      <b/>
      <sz val="12"/>
      <color indexed="13"/>
      <name val="Arial"/>
      <family val="2"/>
    </font>
    <font>
      <sz val="10"/>
      <color indexed="10"/>
      <name val="Arial"/>
      <family val="2"/>
    </font>
    <font>
      <b/>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Times New Roman"/>
      <family val="1"/>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Times New Roman"/>
      <family val="1"/>
    </font>
    <font>
      <sz val="10"/>
      <color rgb="FF0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55"/>
        <bgColor indexed="64"/>
      </patternFill>
    </fill>
    <fill>
      <patternFill patternType="solid">
        <fgColor indexed="13"/>
        <bgColor indexed="64"/>
      </patternFill>
    </fill>
    <fill>
      <patternFill patternType="solid">
        <fgColor indexed="27"/>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48"/>
      </left>
      <right style="thin">
        <color indexed="48"/>
      </right>
      <top style="thin">
        <color indexed="48"/>
      </top>
      <bottom style="thin">
        <color indexed="4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67">
    <xf numFmtId="0" fontId="0" fillId="0" borderId="0" xfId="0" applyAlignment="1">
      <alignment/>
    </xf>
    <xf numFmtId="3" fontId="0" fillId="0" borderId="0" xfId="0" applyNumberFormat="1" applyAlignment="1">
      <alignment horizontal="right"/>
    </xf>
    <xf numFmtId="0" fontId="6" fillId="0" borderId="0" xfId="0" applyFont="1" applyAlignment="1">
      <alignment wrapText="1"/>
    </xf>
    <xf numFmtId="0" fontId="5" fillId="0" borderId="0" xfId="0" applyFont="1" applyBorder="1" applyAlignment="1">
      <alignment wrapText="1"/>
    </xf>
    <xf numFmtId="0" fontId="4" fillId="0" borderId="0" xfId="0" applyFont="1" applyBorder="1" applyAlignment="1">
      <alignment vertical="top" wrapText="1"/>
    </xf>
    <xf numFmtId="0" fontId="6" fillId="0" borderId="0" xfId="0" applyFont="1" applyBorder="1" applyAlignment="1">
      <alignment wrapText="1"/>
    </xf>
    <xf numFmtId="0" fontId="1" fillId="0" borderId="0" xfId="53" applyAlignment="1" applyProtection="1">
      <alignment/>
      <protection/>
    </xf>
    <xf numFmtId="3" fontId="0" fillId="0" borderId="10" xfId="0" applyNumberFormat="1" applyBorder="1" applyAlignment="1">
      <alignment horizontal="right"/>
    </xf>
    <xf numFmtId="3" fontId="0" fillId="0" borderId="0" xfId="0" applyNumberFormat="1" applyBorder="1" applyAlignment="1">
      <alignment horizontal="right"/>
    </xf>
    <xf numFmtId="3" fontId="0" fillId="33" borderId="0" xfId="0" applyNumberFormat="1" applyFill="1" applyBorder="1" applyAlignment="1">
      <alignment horizontal="right"/>
    </xf>
    <xf numFmtId="4" fontId="6" fillId="0" borderId="0" xfId="0" applyNumberFormat="1" applyFont="1" applyBorder="1" applyAlignment="1">
      <alignment horizontal="right" wrapText="1"/>
    </xf>
    <xf numFmtId="4" fontId="0" fillId="0" borderId="0" xfId="0" applyNumberFormat="1" applyAlignment="1">
      <alignment horizontal="right"/>
    </xf>
    <xf numFmtId="4" fontId="0" fillId="0" borderId="10" xfId="0" applyNumberFormat="1" applyBorder="1" applyAlignment="1">
      <alignment horizontal="right"/>
    </xf>
    <xf numFmtId="4" fontId="6" fillId="0" borderId="0" xfId="0" applyNumberFormat="1" applyFont="1" applyBorder="1" applyAlignment="1">
      <alignment wrapText="1"/>
    </xf>
    <xf numFmtId="4" fontId="0" fillId="0" borderId="0" xfId="0" applyNumberFormat="1" applyBorder="1" applyAlignment="1">
      <alignment horizontal="right"/>
    </xf>
    <xf numFmtId="4" fontId="6" fillId="0" borderId="0" xfId="0" applyNumberFormat="1" applyFont="1" applyAlignment="1">
      <alignment wrapText="1"/>
    </xf>
    <xf numFmtId="4" fontId="7" fillId="0" borderId="0" xfId="0" applyNumberFormat="1" applyFont="1" applyAlignment="1">
      <alignment wrapText="1"/>
    </xf>
    <xf numFmtId="4" fontId="6" fillId="34" borderId="0" xfId="0" applyNumberFormat="1" applyFont="1" applyFill="1" applyBorder="1" applyAlignment="1">
      <alignment horizontal="right" wrapText="1"/>
    </xf>
    <xf numFmtId="4" fontId="0" fillId="34" borderId="0" xfId="0" applyNumberFormat="1" applyFill="1" applyAlignment="1">
      <alignment horizontal="right"/>
    </xf>
    <xf numFmtId="4" fontId="9" fillId="35" borderId="10" xfId="0" applyNumberFormat="1" applyFont="1" applyFill="1" applyBorder="1" applyAlignment="1">
      <alignment horizontal="right"/>
    </xf>
    <xf numFmtId="0" fontId="9" fillId="35" borderId="0" xfId="0" applyFont="1" applyFill="1" applyAlignment="1">
      <alignment/>
    </xf>
    <xf numFmtId="0" fontId="0" fillId="0" borderId="0" xfId="0" applyFill="1" applyBorder="1" applyAlignment="1">
      <alignment horizontal="center" vertical="top" wrapText="1"/>
    </xf>
    <xf numFmtId="3" fontId="9" fillId="35" borderId="10" xfId="0" applyNumberFormat="1" applyFont="1" applyFill="1" applyBorder="1" applyAlignment="1">
      <alignment horizontal="right"/>
    </xf>
    <xf numFmtId="0" fontId="3" fillId="33" borderId="0" xfId="0" applyFont="1" applyFill="1" applyAlignment="1">
      <alignment horizontal="center"/>
    </xf>
    <xf numFmtId="0" fontId="0" fillId="33" borderId="0" xfId="0" applyFill="1" applyAlignment="1">
      <alignment/>
    </xf>
    <xf numFmtId="4" fontId="0" fillId="33" borderId="0" xfId="0" applyNumberFormat="1" applyFill="1" applyBorder="1" applyAlignment="1">
      <alignment horizontal="right"/>
    </xf>
    <xf numFmtId="3" fontId="0" fillId="33" borderId="0" xfId="0" applyNumberFormat="1" applyFill="1" applyAlignment="1">
      <alignment horizontal="right"/>
    </xf>
    <xf numFmtId="4" fontId="0" fillId="33" borderId="0" xfId="0" applyNumberFormat="1" applyFill="1" applyAlignment="1">
      <alignment horizontal="right"/>
    </xf>
    <xf numFmtId="3" fontId="0" fillId="0" borderId="0" xfId="0" applyNumberFormat="1" applyBorder="1" applyAlignment="1">
      <alignment/>
    </xf>
    <xf numFmtId="0" fontId="11" fillId="0" borderId="0" xfId="0" applyFont="1" applyAlignment="1">
      <alignment/>
    </xf>
    <xf numFmtId="0" fontId="0" fillId="0" borderId="0" xfId="0" applyFill="1" applyAlignment="1">
      <alignment/>
    </xf>
    <xf numFmtId="3" fontId="0" fillId="0" borderId="0" xfId="0" applyNumberFormat="1" applyFill="1" applyBorder="1" applyAlignment="1">
      <alignment horizontal="right"/>
    </xf>
    <xf numFmtId="4" fontId="0" fillId="0" borderId="0" xfId="0" applyNumberFormat="1" applyFill="1" applyBorder="1" applyAlignment="1">
      <alignment horizontal="right"/>
    </xf>
    <xf numFmtId="4" fontId="0" fillId="0" borderId="0" xfId="0" applyNumberFormat="1" applyFill="1" applyAlignment="1">
      <alignment horizontal="right"/>
    </xf>
    <xf numFmtId="0" fontId="0" fillId="0" borderId="0" xfId="0" applyFont="1" applyFill="1" applyAlignment="1">
      <alignment horizontal="left"/>
    </xf>
    <xf numFmtId="0" fontId="0" fillId="0" borderId="0" xfId="0" applyFill="1" applyBorder="1" applyAlignment="1">
      <alignment vertical="top" wrapText="1"/>
    </xf>
    <xf numFmtId="0" fontId="9" fillId="33" borderId="10" xfId="0" applyFont="1" applyFill="1" applyBorder="1" applyAlignment="1">
      <alignment/>
    </xf>
    <xf numFmtId="0" fontId="9" fillId="33" borderId="10" xfId="0" applyFont="1" applyFill="1" applyBorder="1" applyAlignment="1">
      <alignment horizontal="center"/>
    </xf>
    <xf numFmtId="3" fontId="9" fillId="33" borderId="0" xfId="0" applyNumberFormat="1" applyFont="1" applyFill="1" applyBorder="1" applyAlignment="1">
      <alignment horizontal="right"/>
    </xf>
    <xf numFmtId="4" fontId="13" fillId="36" borderId="10" xfId="0" applyNumberFormat="1" applyFont="1" applyFill="1" applyBorder="1" applyAlignment="1">
      <alignment horizontal="right"/>
    </xf>
    <xf numFmtId="0" fontId="51" fillId="0" borderId="0" xfId="0" applyFont="1" applyAlignment="1">
      <alignment wrapText="1"/>
    </xf>
    <xf numFmtId="0" fontId="52" fillId="0" borderId="0" xfId="0" applyFont="1" applyAlignment="1">
      <alignment wrapText="1"/>
    </xf>
    <xf numFmtId="0" fontId="0" fillId="0" borderId="0" xfId="0" applyFont="1" applyAlignment="1">
      <alignment/>
    </xf>
    <xf numFmtId="49" fontId="0" fillId="0" borderId="10" xfId="0" applyNumberFormat="1" applyFont="1" applyBorder="1" applyAlignment="1">
      <alignment horizontal="right"/>
    </xf>
    <xf numFmtId="0" fontId="0" fillId="0" borderId="0" xfId="0" applyAlignment="1">
      <alignment horizontal="center"/>
    </xf>
    <xf numFmtId="0" fontId="12" fillId="34" borderId="0" xfId="0" applyFont="1" applyFill="1" applyAlignment="1">
      <alignment horizontal="center"/>
    </xf>
    <xf numFmtId="0" fontId="10" fillId="34" borderId="0" xfId="0" applyFont="1" applyFill="1" applyBorder="1" applyAlignment="1">
      <alignment horizontal="center" wrapText="1"/>
    </xf>
    <xf numFmtId="0" fontId="8" fillId="34" borderId="0" xfId="0" applyFont="1" applyFill="1" applyBorder="1" applyAlignment="1">
      <alignment horizontal="center" wrapText="1"/>
    </xf>
    <xf numFmtId="0" fontId="0" fillId="37" borderId="11" xfId="0" applyFill="1" applyBorder="1" applyAlignment="1">
      <alignment vertical="top" wrapText="1"/>
    </xf>
    <xf numFmtId="0" fontId="0" fillId="37" borderId="12" xfId="0" applyFill="1" applyBorder="1" applyAlignment="1">
      <alignment vertical="top" wrapText="1"/>
    </xf>
    <xf numFmtId="0" fontId="0" fillId="37" borderId="13" xfId="0" applyFill="1" applyBorder="1" applyAlignment="1">
      <alignment vertical="top" wrapText="1"/>
    </xf>
    <xf numFmtId="0" fontId="0" fillId="37" borderId="14" xfId="0" applyFill="1" applyBorder="1" applyAlignment="1">
      <alignment vertical="top" wrapText="1"/>
    </xf>
    <xf numFmtId="0" fontId="0" fillId="37" borderId="0" xfId="0" applyFill="1" applyBorder="1" applyAlignment="1">
      <alignment vertical="top" wrapText="1"/>
    </xf>
    <xf numFmtId="0" fontId="0" fillId="37" borderId="15" xfId="0" applyFill="1" applyBorder="1" applyAlignment="1">
      <alignment vertical="top" wrapText="1"/>
    </xf>
    <xf numFmtId="0" fontId="0" fillId="37" borderId="16" xfId="0" applyFill="1" applyBorder="1" applyAlignment="1">
      <alignment vertical="top" wrapText="1"/>
    </xf>
    <xf numFmtId="0" fontId="0" fillId="37" borderId="17" xfId="0" applyFill="1" applyBorder="1" applyAlignment="1">
      <alignment vertical="top" wrapText="1"/>
    </xf>
    <xf numFmtId="0" fontId="0" fillId="37" borderId="18" xfId="0" applyFill="1" applyBorder="1" applyAlignment="1">
      <alignment vertical="top" wrapText="1"/>
    </xf>
    <xf numFmtId="0" fontId="0" fillId="37" borderId="11" xfId="0" applyFill="1" applyBorder="1" applyAlignment="1">
      <alignment horizontal="left" vertical="top" wrapText="1"/>
    </xf>
    <xf numFmtId="0" fontId="0" fillId="37" borderId="12" xfId="0" applyFill="1" applyBorder="1" applyAlignment="1">
      <alignment horizontal="left" vertical="top" wrapText="1"/>
    </xf>
    <xf numFmtId="0" fontId="0" fillId="37" borderId="13" xfId="0" applyFill="1" applyBorder="1" applyAlignment="1">
      <alignment horizontal="left" vertical="top" wrapText="1"/>
    </xf>
    <xf numFmtId="0" fontId="0" fillId="37" borderId="14" xfId="0" applyFill="1" applyBorder="1" applyAlignment="1">
      <alignment horizontal="left" vertical="top" wrapText="1"/>
    </xf>
    <xf numFmtId="0" fontId="0" fillId="37" borderId="0" xfId="0" applyFill="1" applyBorder="1" applyAlignment="1">
      <alignment horizontal="left" vertical="top" wrapText="1"/>
    </xf>
    <xf numFmtId="0" fontId="0" fillId="37" borderId="15" xfId="0" applyFill="1" applyBorder="1" applyAlignment="1">
      <alignment horizontal="left" vertical="top" wrapText="1"/>
    </xf>
    <xf numFmtId="0" fontId="0" fillId="37" borderId="16" xfId="0" applyFill="1" applyBorder="1" applyAlignment="1">
      <alignment horizontal="left" vertical="top" wrapText="1"/>
    </xf>
    <xf numFmtId="0" fontId="0" fillId="37" borderId="17" xfId="0" applyFill="1" applyBorder="1" applyAlignment="1">
      <alignment horizontal="left" vertical="top" wrapText="1"/>
    </xf>
    <xf numFmtId="0" fontId="0" fillId="37" borderId="18" xfId="0" applyFill="1" applyBorder="1" applyAlignment="1">
      <alignment horizontal="left" vertical="top" wrapText="1"/>
    </xf>
    <xf numFmtId="0" fontId="0" fillId="37" borderId="0"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ocrate@Microcraft.b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89"/>
  <sheetViews>
    <sheetView tabSelected="1" zoomScalePageLayoutView="0" workbookViewId="0" topLeftCell="A53">
      <selection activeCell="B86" sqref="B86"/>
    </sheetView>
  </sheetViews>
  <sheetFormatPr defaultColWidth="9.140625" defaultRowHeight="12.75"/>
  <cols>
    <col min="1" max="1" width="12.8515625" style="0" customWidth="1"/>
    <col min="2" max="2" width="51.8515625" style="0" customWidth="1"/>
    <col min="3" max="3" width="13.140625" style="1" hidden="1" customWidth="1"/>
    <col min="4" max="4" width="12.421875" style="11" customWidth="1"/>
    <col min="5" max="5" width="14.28125" style="11" customWidth="1"/>
    <col min="6" max="16384" width="11.421875" style="0" customWidth="1"/>
  </cols>
  <sheetData>
    <row r="1" spans="1:7" ht="17.25" customHeight="1">
      <c r="A1" s="46" t="s">
        <v>19</v>
      </c>
      <c r="B1" s="46"/>
      <c r="C1" s="46"/>
      <c r="D1" s="46"/>
      <c r="E1" s="17"/>
      <c r="F1" s="5"/>
      <c r="G1" s="5"/>
    </row>
    <row r="2" spans="1:7" ht="12.75">
      <c r="A2" s="3"/>
      <c r="B2" s="4"/>
      <c r="C2" s="5"/>
      <c r="D2" s="13"/>
      <c r="E2" s="10"/>
      <c r="F2" s="5"/>
      <c r="G2" s="5"/>
    </row>
    <row r="3" spans="1:5" ht="15.75">
      <c r="A3" s="45" t="s">
        <v>20</v>
      </c>
      <c r="B3" s="45"/>
      <c r="C3" s="45"/>
      <c r="D3" s="45"/>
      <c r="E3" s="18"/>
    </row>
    <row r="4" spans="1:4" ht="12.75">
      <c r="A4" s="44"/>
      <c r="B4" s="44"/>
      <c r="C4" s="44"/>
      <c r="D4" s="44"/>
    </row>
    <row r="5" spans="1:5" ht="12.75">
      <c r="A5" s="36" t="s">
        <v>21</v>
      </c>
      <c r="B5" s="37" t="s">
        <v>0</v>
      </c>
      <c r="C5" s="38"/>
      <c r="D5" s="39" t="s">
        <v>22</v>
      </c>
      <c r="E5" s="39" t="s">
        <v>23</v>
      </c>
    </row>
    <row r="7" spans="1:5" ht="12.75">
      <c r="A7" s="24"/>
      <c r="B7" s="23" t="s">
        <v>24</v>
      </c>
      <c r="C7" s="26"/>
      <c r="D7" s="27"/>
      <c r="E7" s="27"/>
    </row>
    <row r="9" spans="1:5" ht="12.75">
      <c r="A9" t="s">
        <v>10</v>
      </c>
      <c r="B9" t="s">
        <v>25</v>
      </c>
      <c r="C9" s="7"/>
      <c r="D9" s="12">
        <v>1600</v>
      </c>
      <c r="E9" s="12">
        <f>+D9+(D9*21%)</f>
        <v>1936</v>
      </c>
    </row>
    <row r="10" spans="2:5" ht="12.75">
      <c r="B10" t="s">
        <v>49</v>
      </c>
      <c r="C10" s="7"/>
      <c r="D10" s="12"/>
      <c r="E10" s="12"/>
    </row>
    <row r="11" spans="3:5" ht="12.75">
      <c r="C11" s="7"/>
      <c r="D11" s="12"/>
      <c r="E11" s="12"/>
    </row>
    <row r="12" spans="1:5" ht="12.75">
      <c r="A12" t="s">
        <v>11</v>
      </c>
      <c r="B12" t="s">
        <v>26</v>
      </c>
      <c r="C12" s="7"/>
      <c r="D12" s="12">
        <v>2000</v>
      </c>
      <c r="E12" s="12">
        <f>+D12+(D12*21%)</f>
        <v>2420</v>
      </c>
    </row>
    <row r="13" spans="2:5" ht="12.75">
      <c r="B13" t="s">
        <v>49</v>
      </c>
      <c r="C13" s="7"/>
      <c r="D13" s="12"/>
      <c r="E13" s="12"/>
    </row>
    <row r="14" spans="3:5" ht="12.75">
      <c r="C14" s="7"/>
      <c r="D14" s="12"/>
      <c r="E14" s="12"/>
    </row>
    <row r="15" spans="1:5" ht="12.75">
      <c r="A15" t="s">
        <v>12</v>
      </c>
      <c r="B15" t="s">
        <v>27</v>
      </c>
      <c r="C15" s="7"/>
      <c r="D15" s="12">
        <v>2950</v>
      </c>
      <c r="E15" s="12">
        <f>+D15+(D15*21%)</f>
        <v>3569.5</v>
      </c>
    </row>
    <row r="16" spans="2:5" ht="12.75">
      <c r="B16" t="s">
        <v>47</v>
      </c>
      <c r="C16" s="7"/>
      <c r="D16" s="12"/>
      <c r="E16" s="12"/>
    </row>
    <row r="17" spans="3:5" ht="12.75">
      <c r="C17" s="7"/>
      <c r="D17" s="12"/>
      <c r="E17" s="12"/>
    </row>
    <row r="18" spans="1:5" ht="12.75">
      <c r="A18" s="20" t="s">
        <v>6</v>
      </c>
      <c r="B18" s="20" t="s">
        <v>28</v>
      </c>
      <c r="C18" s="22"/>
      <c r="D18" s="19">
        <v>3750</v>
      </c>
      <c r="E18" s="19">
        <f>+D18+(D18*21%)</f>
        <v>4537.5</v>
      </c>
    </row>
    <row r="19" spans="2:5" ht="12.75">
      <c r="B19" t="s">
        <v>48</v>
      </c>
      <c r="C19" s="7"/>
      <c r="D19" s="12"/>
      <c r="E19" s="12"/>
    </row>
    <row r="20" spans="3:5" ht="12.75">
      <c r="C20" s="7"/>
      <c r="D20" s="12"/>
      <c r="E20" s="12"/>
    </row>
    <row r="21" spans="2:5" ht="12.75">
      <c r="B21" t="s">
        <v>45</v>
      </c>
      <c r="C21" s="7"/>
      <c r="D21" s="12"/>
      <c r="E21" s="12"/>
    </row>
    <row r="22" spans="3:4" ht="12.75">
      <c r="C22" s="8"/>
      <c r="D22" s="14"/>
    </row>
    <row r="23" spans="3:4" ht="12.75">
      <c r="C23" s="8"/>
      <c r="D23" s="14"/>
    </row>
    <row r="24" spans="1:5" ht="12.75">
      <c r="A24" s="24"/>
      <c r="B24" s="23" t="s">
        <v>29</v>
      </c>
      <c r="C24" s="9"/>
      <c r="D24" s="25"/>
      <c r="E24" s="25"/>
    </row>
    <row r="25" spans="1:5" ht="12.75">
      <c r="A25" s="24"/>
      <c r="B25" s="23" t="s">
        <v>30</v>
      </c>
      <c r="C25" s="9"/>
      <c r="D25" s="25"/>
      <c r="E25" s="25"/>
    </row>
    <row r="26" spans="3:4" ht="12.75">
      <c r="C26" s="8"/>
      <c r="D26" s="14"/>
    </row>
    <row r="27" spans="1:5" ht="12.75">
      <c r="A27" t="s">
        <v>13</v>
      </c>
      <c r="B27" t="s">
        <v>25</v>
      </c>
      <c r="C27" s="7"/>
      <c r="D27" s="12">
        <f>ROUND(+D9-(D9*10/100),0)</f>
        <v>1440</v>
      </c>
      <c r="E27" s="12">
        <f>+D27+(+D27*21%)</f>
        <v>1742.4</v>
      </c>
    </row>
    <row r="28" spans="2:5" ht="12.75">
      <c r="B28" t="s">
        <v>49</v>
      </c>
      <c r="C28" s="7"/>
      <c r="D28" s="12"/>
      <c r="E28" s="12"/>
    </row>
    <row r="29" spans="3:5" ht="12.75">
      <c r="C29" s="7"/>
      <c r="D29" s="12"/>
      <c r="E29" s="12"/>
    </row>
    <row r="30" spans="1:5" ht="12.75">
      <c r="A30" t="s">
        <v>14</v>
      </c>
      <c r="B30" t="s">
        <v>26</v>
      </c>
      <c r="C30" s="7"/>
      <c r="D30" s="12">
        <f>ROUND(+D12-(D12*10/100),0)</f>
        <v>1800</v>
      </c>
      <c r="E30" s="12">
        <f>+D30+(+D30*21%)</f>
        <v>2178</v>
      </c>
    </row>
    <row r="31" spans="2:5" ht="12.75">
      <c r="B31" t="s">
        <v>49</v>
      </c>
      <c r="C31" s="7"/>
      <c r="D31" s="12"/>
      <c r="E31" s="12"/>
    </row>
    <row r="32" spans="3:5" ht="12.75">
      <c r="C32" s="7"/>
      <c r="D32" s="12"/>
      <c r="E32" s="12"/>
    </row>
    <row r="33" spans="1:5" ht="12.75">
      <c r="A33" t="s">
        <v>15</v>
      </c>
      <c r="B33" t="s">
        <v>27</v>
      </c>
      <c r="C33" s="7"/>
      <c r="D33" s="12">
        <f>ROUND(+D15-(D15*10/100),0)</f>
        <v>2655</v>
      </c>
      <c r="E33" s="12">
        <f>+D33+(+D33*21%)</f>
        <v>3212.55</v>
      </c>
    </row>
    <row r="34" spans="2:5" ht="12.75">
      <c r="B34" t="s">
        <v>47</v>
      </c>
      <c r="C34" s="7"/>
      <c r="D34" s="12"/>
      <c r="E34" s="12"/>
    </row>
    <row r="35" spans="3:5" ht="12.75">
      <c r="C35" s="7"/>
      <c r="D35" s="12"/>
      <c r="E35" s="12"/>
    </row>
    <row r="36" spans="1:5" ht="12.75">
      <c r="A36" s="20" t="s">
        <v>7</v>
      </c>
      <c r="B36" s="20" t="s">
        <v>28</v>
      </c>
      <c r="C36" s="22"/>
      <c r="D36" s="19">
        <f>ROUND(+D18-(D18*10/100),0)</f>
        <v>3375</v>
      </c>
      <c r="E36" s="19">
        <f>+D36+(+D36*21%)</f>
        <v>4083.75</v>
      </c>
    </row>
    <row r="37" spans="2:5" ht="12.75">
      <c r="B37" t="s">
        <v>50</v>
      </c>
      <c r="C37" s="7"/>
      <c r="D37" s="12"/>
      <c r="E37" s="12"/>
    </row>
    <row r="38" spans="3:5" ht="12.75">
      <c r="C38" s="8"/>
      <c r="D38" s="12"/>
      <c r="E38" s="12"/>
    </row>
    <row r="39" spans="2:5" ht="12.75">
      <c r="B39" t="s">
        <v>45</v>
      </c>
      <c r="C39" s="8"/>
      <c r="D39" s="12"/>
      <c r="E39" s="12"/>
    </row>
    <row r="40" spans="3:5" ht="12.75">
      <c r="C40" s="8"/>
      <c r="D40" s="14"/>
      <c r="E40" s="14"/>
    </row>
    <row r="41" spans="3:4" ht="12.75">
      <c r="C41" s="8"/>
      <c r="D41" s="14"/>
    </row>
    <row r="42" spans="1:5" ht="12.75">
      <c r="A42" s="24"/>
      <c r="B42" s="23" t="s">
        <v>41</v>
      </c>
      <c r="C42" s="9"/>
      <c r="D42" s="25"/>
      <c r="E42" s="25"/>
    </row>
    <row r="43" spans="1:5" ht="12.75">
      <c r="A43" s="24"/>
      <c r="B43" s="23" t="s">
        <v>31</v>
      </c>
      <c r="C43" s="9"/>
      <c r="D43" s="25"/>
      <c r="E43" s="25"/>
    </row>
    <row r="44" spans="3:4" ht="12.75">
      <c r="C44" s="8"/>
      <c r="D44" s="14"/>
    </row>
    <row r="45" spans="1:5" ht="12.75">
      <c r="A45" t="s">
        <v>16</v>
      </c>
      <c r="B45" t="s">
        <v>25</v>
      </c>
      <c r="C45" s="7"/>
      <c r="D45" s="12">
        <f>ROUND(+D9*15%,0)</f>
        <v>240</v>
      </c>
      <c r="E45" s="12">
        <f>+D45+(+D45*21%)</f>
        <v>290.4</v>
      </c>
    </row>
    <row r="46" spans="2:5" ht="12.75">
      <c r="B46" t="s">
        <v>51</v>
      </c>
      <c r="C46" s="7"/>
      <c r="D46" s="12"/>
      <c r="E46" s="12"/>
    </row>
    <row r="47" spans="3:5" ht="12.75">
      <c r="C47" s="7"/>
      <c r="D47" s="12"/>
      <c r="E47" s="12"/>
    </row>
    <row r="48" spans="1:5" ht="12.75">
      <c r="A48" t="s">
        <v>17</v>
      </c>
      <c r="B48" t="s">
        <v>32</v>
      </c>
      <c r="C48" s="7"/>
      <c r="D48" s="12">
        <f>ROUND(+D12*15%,0)</f>
        <v>300</v>
      </c>
      <c r="E48" s="12">
        <f>+D48+(+D48*21%)</f>
        <v>363</v>
      </c>
    </row>
    <row r="49" spans="2:5" ht="12.75">
      <c r="B49" t="s">
        <v>51</v>
      </c>
      <c r="C49" s="7"/>
      <c r="D49" s="12"/>
      <c r="E49" s="12"/>
    </row>
    <row r="50" spans="3:5" ht="12.75">
      <c r="C50" s="7"/>
      <c r="D50" s="12"/>
      <c r="E50" s="12"/>
    </row>
    <row r="51" spans="1:5" ht="12.75">
      <c r="A51" t="s">
        <v>18</v>
      </c>
      <c r="B51" t="s">
        <v>33</v>
      </c>
      <c r="C51" s="7"/>
      <c r="D51" s="12">
        <f>ROUND(+D15*15%,0)</f>
        <v>443</v>
      </c>
      <c r="E51" s="12">
        <f>+D51+(+D51*21%)</f>
        <v>536.03</v>
      </c>
    </row>
    <row r="52" spans="2:5" ht="12.75">
      <c r="B52" t="s">
        <v>52</v>
      </c>
      <c r="C52" s="7"/>
      <c r="D52" s="12"/>
      <c r="E52" s="12"/>
    </row>
    <row r="53" spans="3:5" ht="12.75">
      <c r="C53" s="7"/>
      <c r="D53" s="12"/>
      <c r="E53" s="12"/>
    </row>
    <row r="54" spans="1:5" ht="12.75">
      <c r="A54" s="20" t="s">
        <v>8</v>
      </c>
      <c r="B54" s="20" t="s">
        <v>34</v>
      </c>
      <c r="C54" s="7"/>
      <c r="D54" s="19">
        <f>ROUND(+D18*15%,0)</f>
        <v>563</v>
      </c>
      <c r="E54" s="19">
        <f>+D54+(+D54*21%)</f>
        <v>681.23</v>
      </c>
    </row>
    <row r="55" spans="2:5" ht="12.75">
      <c r="B55" t="s">
        <v>48</v>
      </c>
      <c r="C55" s="7"/>
      <c r="D55" s="12"/>
      <c r="E55" s="12"/>
    </row>
    <row r="56" spans="3:5" ht="12.75">
      <c r="C56" s="8"/>
      <c r="D56" s="12"/>
      <c r="E56" s="12"/>
    </row>
    <row r="57" spans="1:5" ht="12.75">
      <c r="A57" t="s">
        <v>57</v>
      </c>
      <c r="B57" t="s">
        <v>58</v>
      </c>
      <c r="C57" s="28"/>
      <c r="D57" s="43" t="s">
        <v>59</v>
      </c>
      <c r="E57" s="43" t="s">
        <v>60</v>
      </c>
    </row>
    <row r="58" spans="2:5" ht="12.75">
      <c r="B58" s="42" t="s">
        <v>61</v>
      </c>
      <c r="C58" s="8"/>
      <c r="D58" s="12"/>
      <c r="E58" s="12"/>
    </row>
    <row r="59" spans="3:5" ht="12.75">
      <c r="C59" s="8"/>
      <c r="D59" s="14"/>
      <c r="E59" s="14"/>
    </row>
    <row r="60" spans="2:4" ht="12.75">
      <c r="B60" s="29"/>
      <c r="C60" s="8"/>
      <c r="D60" s="14"/>
    </row>
    <row r="61" spans="2:4" ht="12.75">
      <c r="B61" s="29" t="s">
        <v>35</v>
      </c>
      <c r="C61" s="8"/>
      <c r="D61" s="14"/>
    </row>
    <row r="62" spans="1:5" ht="12.75">
      <c r="A62" s="34"/>
      <c r="B62" s="34"/>
      <c r="C62" s="31"/>
      <c r="D62" s="32"/>
      <c r="E62" s="33"/>
    </row>
    <row r="63" spans="1:5" ht="12.75">
      <c r="A63" s="34"/>
      <c r="B63" s="66" t="s">
        <v>44</v>
      </c>
      <c r="C63" s="31"/>
      <c r="D63" s="32"/>
      <c r="E63" s="33"/>
    </row>
    <row r="64" spans="1:5" ht="12.75">
      <c r="A64" s="34"/>
      <c r="B64" s="66"/>
      <c r="C64" s="31"/>
      <c r="D64" s="32"/>
      <c r="E64" s="33"/>
    </row>
    <row r="65" spans="1:5" ht="12.75">
      <c r="A65" s="34"/>
      <c r="B65" s="66"/>
      <c r="C65" s="31"/>
      <c r="D65" s="32"/>
      <c r="E65" s="33"/>
    </row>
    <row r="66" spans="1:5" ht="12.75">
      <c r="A66" s="34"/>
      <c r="B66" s="66"/>
      <c r="C66" s="31"/>
      <c r="D66" s="32"/>
      <c r="E66" s="33"/>
    </row>
    <row r="67" spans="1:5" ht="12.75">
      <c r="A67" s="34"/>
      <c r="B67" s="34"/>
      <c r="C67" s="31"/>
      <c r="D67" s="32"/>
      <c r="E67" s="33"/>
    </row>
    <row r="68" spans="1:5" ht="12.75">
      <c r="A68" s="30"/>
      <c r="B68" s="34"/>
      <c r="C68" s="31"/>
      <c r="D68" s="32"/>
      <c r="E68" s="33"/>
    </row>
    <row r="69" spans="1:4" ht="12.75">
      <c r="A69" s="57" t="s">
        <v>62</v>
      </c>
      <c r="B69" s="58"/>
      <c r="C69" s="58"/>
      <c r="D69" s="59"/>
    </row>
    <row r="70" spans="1:4" ht="12.75">
      <c r="A70" s="60"/>
      <c r="B70" s="61"/>
      <c r="C70" s="61"/>
      <c r="D70" s="62"/>
    </row>
    <row r="71" spans="1:4" ht="12.75" customHeight="1">
      <c r="A71" s="63"/>
      <c r="B71" s="64"/>
      <c r="C71" s="64"/>
      <c r="D71" s="65"/>
    </row>
    <row r="72" spans="1:4" ht="12.75">
      <c r="A72" s="21"/>
      <c r="B72" s="21"/>
      <c r="C72" s="21"/>
      <c r="D72" s="21"/>
    </row>
    <row r="73" spans="1:4" ht="12.75">
      <c r="A73" s="48" t="s">
        <v>42</v>
      </c>
      <c r="B73" s="49"/>
      <c r="C73" s="49"/>
      <c r="D73" s="50"/>
    </row>
    <row r="74" spans="1:4" ht="12.75">
      <c r="A74" s="51"/>
      <c r="B74" s="52"/>
      <c r="C74" s="52"/>
      <c r="D74" s="53"/>
    </row>
    <row r="75" spans="1:4" ht="12.75">
      <c r="A75" s="54"/>
      <c r="B75" s="55"/>
      <c r="C75" s="55"/>
      <c r="D75" s="56"/>
    </row>
    <row r="76" spans="1:4" ht="12.75">
      <c r="A76" s="35"/>
      <c r="B76" s="35"/>
      <c r="C76" s="35"/>
      <c r="D76" s="35"/>
    </row>
    <row r="78" spans="1:4" ht="18.75">
      <c r="A78" s="47" t="s">
        <v>9</v>
      </c>
      <c r="B78" s="47"/>
      <c r="C78" s="47"/>
      <c r="D78" s="47"/>
    </row>
    <row r="80" spans="1:4" ht="12.75">
      <c r="A80" s="40" t="s">
        <v>54</v>
      </c>
      <c r="B80" s="40" t="s">
        <v>53</v>
      </c>
      <c r="C80" s="2" t="s">
        <v>1</v>
      </c>
      <c r="D80" s="15"/>
    </row>
    <row r="81" spans="1:4" ht="12.75">
      <c r="A81" s="41" t="s">
        <v>36</v>
      </c>
      <c r="B81" s="41" t="s">
        <v>37</v>
      </c>
      <c r="C81" s="2" t="s">
        <v>2</v>
      </c>
      <c r="D81" s="16"/>
    </row>
    <row r="83" spans="1:2" ht="12.75">
      <c r="A83" t="s">
        <v>38</v>
      </c>
      <c r="B83" t="s">
        <v>43</v>
      </c>
    </row>
    <row r="84" spans="1:2" ht="12.75">
      <c r="A84" t="s">
        <v>3</v>
      </c>
      <c r="B84" s="6" t="s">
        <v>4</v>
      </c>
    </row>
    <row r="86" spans="1:2" ht="12.75">
      <c r="A86" t="s">
        <v>39</v>
      </c>
      <c r="B86" t="s">
        <v>46</v>
      </c>
    </row>
    <row r="87" spans="1:2" ht="12.75">
      <c r="A87" s="42" t="s">
        <v>55</v>
      </c>
      <c r="B87" s="42" t="s">
        <v>56</v>
      </c>
    </row>
    <row r="89" ht="12.75">
      <c r="B89" s="29" t="s">
        <v>40</v>
      </c>
    </row>
  </sheetData>
  <sheetProtection password="CF50" sheet="1" objects="1" scenarios="1"/>
  <mergeCells count="7">
    <mergeCell ref="A4:D4"/>
    <mergeCell ref="A3:D3"/>
    <mergeCell ref="A1:D1"/>
    <mergeCell ref="A78:D78"/>
    <mergeCell ref="A73:D75"/>
    <mergeCell ref="A69:D71"/>
    <mergeCell ref="B63:B66"/>
  </mergeCells>
  <hyperlinks>
    <hyperlink ref="B84" r:id="rId1" display="Socrate@Microcraft.be"/>
  </hyperlinks>
  <printOptions/>
  <pageMargins left="1" right="0.7480314960629921" top="0.46" bottom="0.37" header="0.22" footer="0.19"/>
  <pageSetup horizontalDpi="300" verticalDpi="300" orientation="portrait" paperSize="9" scale="86" r:id="rId2"/>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11.421875" style="0" customWidth="1"/>
  </cols>
  <sheetData>
    <row r="1" ht="12.75">
      <c r="A1" t="s">
        <v>5</v>
      </c>
    </row>
  </sheetData>
  <sheetProtection/>
  <printOptions/>
  <pageMargins left="0.787401575" right="0.787401575" top="0.984251969" bottom="0.984251969"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11.421875" style="0" customWidth="1"/>
  </cols>
  <sheetData/>
  <sheetProtection/>
  <printOptions/>
  <pageMargins left="0.787401575" right="0.787401575" top="0.984251969" bottom="0.984251969"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Duph</dc:creator>
  <cp:keywords/>
  <dc:description/>
  <cp:lastModifiedBy>DP</cp:lastModifiedBy>
  <cp:lastPrinted>2005-03-14T11:29:43Z</cp:lastPrinted>
  <dcterms:created xsi:type="dcterms:W3CDTF">2001-03-26T20:11:01Z</dcterms:created>
  <dcterms:modified xsi:type="dcterms:W3CDTF">2021-12-20T09:52:57Z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